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_72x0s2vcb" sheetId="1" r:id="rId1"/>
  </sheets>
  <calcPr calcId="144525"/>
</workbook>
</file>

<file path=xl/sharedStrings.xml><?xml version="1.0" encoding="utf-8"?>
<sst xmlns="http://schemas.openxmlformats.org/spreadsheetml/2006/main" count="147" uniqueCount="109">
  <si>
    <t>序号</t>
  </si>
  <si>
    <t>项目编码</t>
  </si>
  <si>
    <t>项目名称</t>
  </si>
  <si>
    <t>计量单位</t>
  </si>
  <si>
    <t>变更</t>
  </si>
  <si>
    <t>现场少做</t>
  </si>
  <si>
    <t>合计</t>
  </si>
  <si>
    <t>1</t>
  </si>
  <si>
    <t/>
  </si>
  <si>
    <t>消防报警系统</t>
  </si>
  <si>
    <t>2</t>
  </si>
  <si>
    <t>030705007001</t>
  </si>
  <si>
    <t>消防报警及联动设备</t>
  </si>
  <si>
    <t xml:space="preserve">  台</t>
  </si>
  <si>
    <t>3</t>
  </si>
  <si>
    <t>030705009001</t>
  </si>
  <si>
    <t>火灾应急广播主机</t>
  </si>
  <si>
    <t>4</t>
  </si>
  <si>
    <t>030705009002</t>
  </si>
  <si>
    <t>消防电话系统</t>
  </si>
  <si>
    <t>5</t>
  </si>
  <si>
    <t>030705009003</t>
  </si>
  <si>
    <t>变配电监控系统</t>
  </si>
  <si>
    <t>6</t>
  </si>
  <si>
    <t>030204018001</t>
  </si>
  <si>
    <t>消防接线端子（模块）箱</t>
  </si>
  <si>
    <t>7</t>
  </si>
  <si>
    <t>031103015001</t>
  </si>
  <si>
    <t>模块箱 MB</t>
  </si>
  <si>
    <t xml:space="preserve">  个</t>
  </si>
  <si>
    <t>8</t>
  </si>
  <si>
    <t>030705001001</t>
  </si>
  <si>
    <t>智能型感烟探测器</t>
  </si>
  <si>
    <t xml:space="preserve">  只</t>
  </si>
  <si>
    <t>紧急启动按钮</t>
  </si>
  <si>
    <t>智能型感温探测器</t>
  </si>
  <si>
    <t xml:space="preserve">智能型防爆感烟探测器 </t>
  </si>
  <si>
    <t>9</t>
  </si>
  <si>
    <t>030705001002</t>
  </si>
  <si>
    <t>线型光束感烟探测器 接收器</t>
  </si>
  <si>
    <t>10</t>
  </si>
  <si>
    <t>030705001003</t>
  </si>
  <si>
    <t>线型光束感烟探测器 发射器</t>
  </si>
  <si>
    <t>11</t>
  </si>
  <si>
    <t>030705003001</t>
  </si>
  <si>
    <t>手动报警按钮（带电话插孔）</t>
  </si>
  <si>
    <t>12</t>
  </si>
  <si>
    <t>030705003002</t>
  </si>
  <si>
    <t>消火栓报警按钮</t>
  </si>
  <si>
    <t>13</t>
  </si>
  <si>
    <t>030705009004</t>
  </si>
  <si>
    <t>声光报警装置</t>
  </si>
  <si>
    <t>14</t>
  </si>
  <si>
    <t>030705009005</t>
  </si>
  <si>
    <t>专用消防电话分机</t>
  </si>
  <si>
    <t>15</t>
  </si>
  <si>
    <t>030705004001</t>
  </si>
  <si>
    <t>控制模块 C</t>
  </si>
  <si>
    <t xml:space="preserve">信号输入模块 M  </t>
  </si>
  <si>
    <t>16</t>
  </si>
  <si>
    <t>030705010001</t>
  </si>
  <si>
    <t>总线隔离器</t>
  </si>
  <si>
    <r>
      <rPr>
        <sz val="10"/>
        <rFont val="宋体"/>
        <charset val="134"/>
      </rPr>
      <t>火灾显示盘</t>
    </r>
    <r>
      <rPr>
        <sz val="10"/>
        <rFont val="Arial"/>
        <charset val="0"/>
      </rPr>
      <t xml:space="preserve"> D  </t>
    </r>
  </si>
  <si>
    <t>台</t>
  </si>
  <si>
    <t>17</t>
  </si>
  <si>
    <t>030705009006</t>
  </si>
  <si>
    <t>火灾报警扬声器</t>
  </si>
  <si>
    <t>27</t>
  </si>
  <si>
    <t>防火门监控系统</t>
  </si>
  <si>
    <t>28</t>
  </si>
  <si>
    <t>030705009007</t>
  </si>
  <si>
    <t>防火门监控主机</t>
  </si>
  <si>
    <t>29</t>
  </si>
  <si>
    <t>030705801001</t>
  </si>
  <si>
    <t>防火门监控分机</t>
  </si>
  <si>
    <t>30</t>
  </si>
  <si>
    <t>030705004002</t>
  </si>
  <si>
    <t>防火门监控模块</t>
  </si>
  <si>
    <t>35</t>
  </si>
  <si>
    <t>消防设备电源监控系统</t>
  </si>
  <si>
    <t>36</t>
  </si>
  <si>
    <t>030705009008</t>
  </si>
  <si>
    <t>消防电源监控主机</t>
  </si>
  <si>
    <t>37</t>
  </si>
  <si>
    <t>030705004003</t>
  </si>
  <si>
    <t>监控区域模块</t>
  </si>
  <si>
    <t>38</t>
  </si>
  <si>
    <t>030705004004</t>
  </si>
  <si>
    <t>电压信号传感器</t>
  </si>
  <si>
    <t>43</t>
  </si>
  <si>
    <t>漏电火灾报警系统</t>
  </si>
  <si>
    <t>44</t>
  </si>
  <si>
    <t>030705009009</t>
  </si>
  <si>
    <t>漏电火灾报警主机</t>
  </si>
  <si>
    <t>45</t>
  </si>
  <si>
    <t>030705004005</t>
  </si>
  <si>
    <t>火灾探测器</t>
  </si>
  <si>
    <t>50</t>
  </si>
  <si>
    <t>030705009010</t>
  </si>
  <si>
    <t>气体灭火控制盘</t>
  </si>
  <si>
    <t>51</t>
  </si>
  <si>
    <t>030705009011</t>
  </si>
  <si>
    <t>52</t>
  </si>
  <si>
    <t>030705003003</t>
  </si>
  <si>
    <t>53</t>
  </si>
  <si>
    <t>030705003004</t>
  </si>
  <si>
    <t>放气指示灯</t>
  </si>
  <si>
    <t>可燃气体报警控制器</t>
  </si>
  <si>
    <t>可燃气体探测器(防爆)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</si>
</sst>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ill="0" applyBorder="0" applyAlignment="0" applyProtection="0"/>
    <xf numFmtId="41" fontId="0" fillId="0" borderId="0" applyFill="0" applyBorder="0" applyAlignment="0" applyProtection="0"/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137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zoomScaleSheetLayoutView="60" topLeftCell="B1" workbookViewId="0">
      <selection activeCell="AD25" sqref="AD25"/>
    </sheetView>
  </sheetViews>
  <sheetFormatPr defaultColWidth="8.88571428571429" defaultRowHeight="12.75"/>
  <cols>
    <col min="1" max="1" width="4"/>
    <col min="2" max="2" width="12"/>
    <col min="3" max="3" width="23.8571428571429" customWidth="1"/>
    <col min="4" max="4" width="5.33333333333333" customWidth="1"/>
    <col min="5" max="5" width="4.85714285714286" customWidth="1"/>
    <col min="6" max="6" width="4.42857142857143" customWidth="1"/>
    <col min="7" max="7" width="4.71428571428571" customWidth="1"/>
    <col min="8" max="8" width="4.85714285714286" customWidth="1"/>
    <col min="9" max="9" width="4.28571428571429" customWidth="1"/>
    <col min="10" max="10" width="4.71428571428571" customWidth="1"/>
    <col min="11" max="11" width="4" customWidth="1"/>
    <col min="12" max="12" width="4.28571428571429" customWidth="1"/>
    <col min="13" max="13" width="4.71428571428571" customWidth="1"/>
    <col min="14" max="14" width="4.57142857142857" customWidth="1"/>
    <col min="15" max="15" width="4.71428571428571" customWidth="1"/>
    <col min="16" max="17" width="4.57142857142857" customWidth="1"/>
    <col min="18" max="18" width="4.71428571428571" customWidth="1"/>
    <col min="19" max="19" width="4.57142857142857" customWidth="1"/>
    <col min="20" max="20" width="3.42857142857143" customWidth="1"/>
    <col min="21" max="21" width="4.85714285714286" customWidth="1"/>
    <col min="22" max="22" width="5" customWidth="1"/>
    <col min="23" max="23" width="6.28571428571429" hidden="1" customWidth="1"/>
    <col min="24" max="24" width="8.88571428571429" hidden="1" customWidth="1"/>
    <col min="25" max="25" width="5.57142857142857" customWidth="1"/>
  </cols>
  <sheetData>
    <row r="1" spans="1:25">
      <c r="A1" t="s">
        <v>0</v>
      </c>
      <c r="B1" t="s">
        <v>1</v>
      </c>
      <c r="C1" t="s">
        <v>2</v>
      </c>
      <c r="D1" t="s">
        <v>3</v>
      </c>
      <c r="E1">
        <v>201</v>
      </c>
      <c r="F1">
        <v>202</v>
      </c>
      <c r="G1">
        <v>204</v>
      </c>
      <c r="H1">
        <v>205</v>
      </c>
      <c r="I1">
        <v>206</v>
      </c>
      <c r="J1">
        <v>207</v>
      </c>
      <c r="K1">
        <v>208</v>
      </c>
      <c r="L1">
        <v>209</v>
      </c>
      <c r="M1">
        <v>210</v>
      </c>
      <c r="N1">
        <v>211</v>
      </c>
      <c r="O1">
        <v>212</v>
      </c>
      <c r="P1">
        <v>213</v>
      </c>
      <c r="Q1">
        <v>215</v>
      </c>
      <c r="R1">
        <v>216</v>
      </c>
      <c r="S1">
        <v>217</v>
      </c>
      <c r="T1">
        <v>218</v>
      </c>
      <c r="U1">
        <v>219</v>
      </c>
      <c r="V1">
        <v>220</v>
      </c>
      <c r="W1" s="1" t="s">
        <v>4</v>
      </c>
      <c r="X1" s="1" t="s">
        <v>5</v>
      </c>
      <c r="Y1" s="1" t="s">
        <v>6</v>
      </c>
    </row>
    <row r="2" spans="1:17">
      <c r="A2" t="s">
        <v>7</v>
      </c>
      <c r="B2" t="s">
        <v>8</v>
      </c>
      <c r="C2" t="s">
        <v>9</v>
      </c>
      <c r="D2" t="s">
        <v>8</v>
      </c>
      <c r="Q2">
        <v>0</v>
      </c>
    </row>
    <row r="3" spans="1:25">
      <c r="A3" t="s">
        <v>10</v>
      </c>
      <c r="B3" t="s">
        <v>11</v>
      </c>
      <c r="C3" t="s">
        <v>12</v>
      </c>
      <c r="D3" t="s">
        <v>13</v>
      </c>
      <c r="Q3">
        <v>1</v>
      </c>
      <c r="Y3">
        <f t="shared" ref="Y3:Y42" si="0">SUM(E3:X3)</f>
        <v>1</v>
      </c>
    </row>
    <row r="4" spans="1:25">
      <c r="A4" t="s">
        <v>14</v>
      </c>
      <c r="B4" t="s">
        <v>15</v>
      </c>
      <c r="C4" t="s">
        <v>16</v>
      </c>
      <c r="D4" t="s">
        <v>13</v>
      </c>
      <c r="Q4">
        <v>1</v>
      </c>
      <c r="Y4">
        <f t="shared" si="0"/>
        <v>1</v>
      </c>
    </row>
    <row r="5" spans="1:25">
      <c r="A5" t="s">
        <v>17</v>
      </c>
      <c r="B5" t="s">
        <v>18</v>
      </c>
      <c r="C5" t="s">
        <v>19</v>
      </c>
      <c r="D5" t="s">
        <v>13</v>
      </c>
      <c r="Q5">
        <v>1</v>
      </c>
      <c r="Y5">
        <f t="shared" si="0"/>
        <v>1</v>
      </c>
    </row>
    <row r="6" spans="1:25">
      <c r="A6" t="s">
        <v>20</v>
      </c>
      <c r="B6" t="s">
        <v>21</v>
      </c>
      <c r="C6" t="s">
        <v>22</v>
      </c>
      <c r="D6" t="s">
        <v>13</v>
      </c>
      <c r="Q6">
        <v>1</v>
      </c>
      <c r="Y6">
        <f t="shared" si="0"/>
        <v>1</v>
      </c>
    </row>
    <row r="7" spans="1:25">
      <c r="A7" t="s">
        <v>23</v>
      </c>
      <c r="B7" t="s">
        <v>24</v>
      </c>
      <c r="C7" t="s">
        <v>25</v>
      </c>
      <c r="D7" t="s">
        <v>13</v>
      </c>
      <c r="E7">
        <v>2</v>
      </c>
      <c r="F7">
        <v>2</v>
      </c>
      <c r="G7">
        <v>1</v>
      </c>
      <c r="H7">
        <v>1</v>
      </c>
      <c r="I7">
        <v>1</v>
      </c>
      <c r="J7">
        <v>2</v>
      </c>
      <c r="K7">
        <v>1</v>
      </c>
      <c r="L7">
        <v>2</v>
      </c>
      <c r="M7">
        <v>1</v>
      </c>
      <c r="N7">
        <v>3</v>
      </c>
      <c r="O7">
        <v>2</v>
      </c>
      <c r="P7">
        <v>2</v>
      </c>
      <c r="Q7">
        <v>2</v>
      </c>
      <c r="R7">
        <v>1</v>
      </c>
      <c r="S7">
        <v>1</v>
      </c>
      <c r="T7">
        <v>1</v>
      </c>
      <c r="U7">
        <v>2</v>
      </c>
      <c r="V7">
        <v>2</v>
      </c>
      <c r="W7">
        <v>1</v>
      </c>
      <c r="Y7">
        <f t="shared" si="0"/>
        <v>30</v>
      </c>
    </row>
    <row r="8" spans="1:25">
      <c r="A8" t="s">
        <v>26</v>
      </c>
      <c r="B8" t="s">
        <v>27</v>
      </c>
      <c r="C8" t="s">
        <v>28</v>
      </c>
      <c r="D8" t="s">
        <v>29</v>
      </c>
      <c r="E8">
        <v>1</v>
      </c>
      <c r="F8">
        <v>1</v>
      </c>
      <c r="G8">
        <v>1</v>
      </c>
      <c r="H8">
        <v>1</v>
      </c>
      <c r="I8">
        <v>1</v>
      </c>
      <c r="L8">
        <v>6</v>
      </c>
      <c r="O8">
        <v>1</v>
      </c>
      <c r="Q8">
        <v>1</v>
      </c>
      <c r="R8">
        <v>1</v>
      </c>
      <c r="U8">
        <v>1</v>
      </c>
      <c r="Y8">
        <f t="shared" si="0"/>
        <v>15</v>
      </c>
    </row>
    <row r="9" spans="1:25">
      <c r="A9" t="s">
        <v>30</v>
      </c>
      <c r="B9" t="s">
        <v>31</v>
      </c>
      <c r="C9" t="s">
        <v>32</v>
      </c>
      <c r="D9" t="s">
        <v>33</v>
      </c>
      <c r="E9">
        <v>182</v>
      </c>
      <c r="F9">
        <v>208</v>
      </c>
      <c r="G9">
        <v>41</v>
      </c>
      <c r="H9">
        <v>9</v>
      </c>
      <c r="I9">
        <f>23+3</f>
        <v>26</v>
      </c>
      <c r="J9">
        <f>110+6</f>
        <v>116</v>
      </c>
      <c r="K9">
        <v>10</v>
      </c>
      <c r="L9">
        <v>37</v>
      </c>
      <c r="M9">
        <v>10</v>
      </c>
      <c r="N9">
        <v>73</v>
      </c>
      <c r="O9">
        <v>27</v>
      </c>
      <c r="P9">
        <v>10</v>
      </c>
      <c r="Q9">
        <v>26</v>
      </c>
      <c r="R9">
        <v>16</v>
      </c>
      <c r="S9">
        <v>2</v>
      </c>
      <c r="U9">
        <v>54</v>
      </c>
      <c r="V9">
        <v>15</v>
      </c>
      <c r="W9">
        <v>4</v>
      </c>
      <c r="X9">
        <v>-16</v>
      </c>
      <c r="Y9">
        <f t="shared" si="0"/>
        <v>850</v>
      </c>
    </row>
    <row r="10" spans="3:25">
      <c r="C10" t="s">
        <v>34</v>
      </c>
      <c r="I10">
        <v>1</v>
      </c>
      <c r="J10">
        <v>1</v>
      </c>
      <c r="Y10">
        <f t="shared" si="0"/>
        <v>2</v>
      </c>
    </row>
    <row r="11" spans="3:25">
      <c r="C11" t="s">
        <v>35</v>
      </c>
      <c r="I11">
        <v>6</v>
      </c>
      <c r="J11">
        <v>4</v>
      </c>
      <c r="Y11">
        <f t="shared" si="0"/>
        <v>10</v>
      </c>
    </row>
    <row r="12" spans="3:25">
      <c r="C12" t="s">
        <v>36</v>
      </c>
      <c r="D12" t="s">
        <v>33</v>
      </c>
      <c r="G12">
        <v>5</v>
      </c>
      <c r="Y12">
        <f t="shared" si="0"/>
        <v>5</v>
      </c>
    </row>
    <row r="13" spans="1:25">
      <c r="A13" t="s">
        <v>37</v>
      </c>
      <c r="B13" t="s">
        <v>38</v>
      </c>
      <c r="C13" t="s">
        <v>39</v>
      </c>
      <c r="D13" t="s">
        <v>33</v>
      </c>
      <c r="E13">
        <v>3</v>
      </c>
      <c r="G13">
        <v>32</v>
      </c>
      <c r="H13">
        <v>42</v>
      </c>
      <c r="I13">
        <v>42</v>
      </c>
      <c r="J13">
        <v>42</v>
      </c>
      <c r="O13">
        <v>11</v>
      </c>
      <c r="P13">
        <v>15</v>
      </c>
      <c r="Q13">
        <v>26</v>
      </c>
      <c r="X13">
        <v>-4</v>
      </c>
      <c r="Y13">
        <f t="shared" si="0"/>
        <v>209</v>
      </c>
    </row>
    <row r="14" spans="1:25">
      <c r="A14" t="s">
        <v>40</v>
      </c>
      <c r="B14" t="s">
        <v>41</v>
      </c>
      <c r="C14" t="s">
        <v>42</v>
      </c>
      <c r="D14" t="s">
        <v>33</v>
      </c>
      <c r="E14">
        <v>3</v>
      </c>
      <c r="G14">
        <v>32</v>
      </c>
      <c r="H14">
        <v>42</v>
      </c>
      <c r="I14">
        <v>42</v>
      </c>
      <c r="J14">
        <v>42</v>
      </c>
      <c r="O14">
        <v>11</v>
      </c>
      <c r="P14">
        <v>15</v>
      </c>
      <c r="Q14">
        <v>26</v>
      </c>
      <c r="X14">
        <v>-4</v>
      </c>
      <c r="Y14">
        <f t="shared" si="0"/>
        <v>209</v>
      </c>
    </row>
    <row r="15" spans="1:25">
      <c r="A15" t="s">
        <v>43</v>
      </c>
      <c r="B15" t="s">
        <v>44</v>
      </c>
      <c r="C15" t="s">
        <v>45</v>
      </c>
      <c r="D15" t="s">
        <v>33</v>
      </c>
      <c r="E15">
        <v>14</v>
      </c>
      <c r="F15">
        <v>15</v>
      </c>
      <c r="G15">
        <v>15</v>
      </c>
      <c r="H15">
        <v>12</v>
      </c>
      <c r="I15">
        <v>11</v>
      </c>
      <c r="J15">
        <v>27</v>
      </c>
      <c r="K15">
        <v>4</v>
      </c>
      <c r="L15">
        <v>6</v>
      </c>
      <c r="M15">
        <v>4</v>
      </c>
      <c r="N15">
        <v>17</v>
      </c>
      <c r="O15">
        <v>6</v>
      </c>
      <c r="P15">
        <v>6</v>
      </c>
      <c r="Q15">
        <v>15</v>
      </c>
      <c r="R15">
        <v>2</v>
      </c>
      <c r="S15">
        <v>1</v>
      </c>
      <c r="U15">
        <v>5</v>
      </c>
      <c r="V15">
        <v>7</v>
      </c>
      <c r="W15">
        <v>1</v>
      </c>
      <c r="X15">
        <v>-1</v>
      </c>
      <c r="Y15">
        <f t="shared" si="0"/>
        <v>167</v>
      </c>
    </row>
    <row r="16" spans="1:25">
      <c r="A16" t="s">
        <v>46</v>
      </c>
      <c r="B16" t="s">
        <v>47</v>
      </c>
      <c r="C16" t="s">
        <v>48</v>
      </c>
      <c r="D16" t="s">
        <v>33</v>
      </c>
      <c r="E16">
        <v>28</v>
      </c>
      <c r="F16">
        <v>33</v>
      </c>
      <c r="G16">
        <v>19</v>
      </c>
      <c r="H16">
        <v>17</v>
      </c>
      <c r="I16">
        <v>17</v>
      </c>
      <c r="J16">
        <v>29</v>
      </c>
      <c r="K16">
        <v>4</v>
      </c>
      <c r="L16">
        <v>9</v>
      </c>
      <c r="M16">
        <v>4</v>
      </c>
      <c r="N16">
        <v>17</v>
      </c>
      <c r="O16">
        <v>6</v>
      </c>
      <c r="P16">
        <v>7</v>
      </c>
      <c r="Q16">
        <v>17</v>
      </c>
      <c r="R16">
        <v>4</v>
      </c>
      <c r="U16">
        <v>6</v>
      </c>
      <c r="Y16">
        <f t="shared" si="0"/>
        <v>217</v>
      </c>
    </row>
    <row r="17" spans="1:25">
      <c r="A17" t="s">
        <v>49</v>
      </c>
      <c r="B17" t="s">
        <v>50</v>
      </c>
      <c r="C17" t="s">
        <v>51</v>
      </c>
      <c r="D17" t="s">
        <v>13</v>
      </c>
      <c r="E17">
        <v>10</v>
      </c>
      <c r="F17">
        <v>10</v>
      </c>
      <c r="G17">
        <v>12</v>
      </c>
      <c r="H17">
        <v>10</v>
      </c>
      <c r="I17">
        <f>8+4</f>
        <v>12</v>
      </c>
      <c r="J17">
        <f>12+4</f>
        <v>16</v>
      </c>
      <c r="K17">
        <v>4</v>
      </c>
      <c r="L17">
        <v>4</v>
      </c>
      <c r="M17">
        <v>4</v>
      </c>
      <c r="N17">
        <v>17</v>
      </c>
      <c r="O17">
        <v>5</v>
      </c>
      <c r="P17">
        <v>3</v>
      </c>
      <c r="Q17">
        <v>14</v>
      </c>
      <c r="R17">
        <v>2</v>
      </c>
      <c r="S17">
        <v>1</v>
      </c>
      <c r="T17">
        <v>4</v>
      </c>
      <c r="U17">
        <v>5</v>
      </c>
      <c r="V17">
        <v>7</v>
      </c>
      <c r="W17">
        <v>1</v>
      </c>
      <c r="Y17">
        <f t="shared" si="0"/>
        <v>141</v>
      </c>
    </row>
    <row r="18" spans="1:25">
      <c r="A18" t="s">
        <v>52</v>
      </c>
      <c r="B18" t="s">
        <v>53</v>
      </c>
      <c r="C18" t="s">
        <v>54</v>
      </c>
      <c r="D18" t="s">
        <v>13</v>
      </c>
      <c r="E18">
        <v>1</v>
      </c>
      <c r="F18">
        <v>3</v>
      </c>
      <c r="G18">
        <v>2</v>
      </c>
      <c r="H18">
        <v>1</v>
      </c>
      <c r="I18">
        <v>1</v>
      </c>
      <c r="K18">
        <v>2</v>
      </c>
      <c r="L18">
        <v>1</v>
      </c>
      <c r="M18">
        <v>2</v>
      </c>
      <c r="O18">
        <v>2</v>
      </c>
      <c r="P18">
        <v>1</v>
      </c>
      <c r="Q18">
        <v>1</v>
      </c>
      <c r="R18">
        <v>1</v>
      </c>
      <c r="T18">
        <v>1</v>
      </c>
      <c r="U18">
        <v>1</v>
      </c>
      <c r="V18">
        <v>1</v>
      </c>
      <c r="W18">
        <v>2</v>
      </c>
      <c r="Y18">
        <f t="shared" si="0"/>
        <v>23</v>
      </c>
    </row>
    <row r="19" spans="1:25">
      <c r="A19" t="s">
        <v>55</v>
      </c>
      <c r="B19" t="s">
        <v>56</v>
      </c>
      <c r="C19" t="s">
        <v>57</v>
      </c>
      <c r="D19" t="s">
        <v>33</v>
      </c>
      <c r="E19">
        <v>8</v>
      </c>
      <c r="F19">
        <v>24</v>
      </c>
      <c r="G19">
        <v>7</v>
      </c>
      <c r="H19">
        <v>5</v>
      </c>
      <c r="I19">
        <f>5+5</f>
        <v>10</v>
      </c>
      <c r="J19">
        <v>2</v>
      </c>
      <c r="K19">
        <v>1</v>
      </c>
      <c r="L19">
        <v>3</v>
      </c>
      <c r="M19">
        <v>1</v>
      </c>
      <c r="N19">
        <v>2</v>
      </c>
      <c r="O19">
        <v>4</v>
      </c>
      <c r="P19">
        <v>2</v>
      </c>
      <c r="Q19">
        <v>2</v>
      </c>
      <c r="R19">
        <v>3</v>
      </c>
      <c r="T19">
        <f>3+1</f>
        <v>4</v>
      </c>
      <c r="U19">
        <v>2</v>
      </c>
      <c r="V19">
        <v>2</v>
      </c>
      <c r="W19">
        <v>14</v>
      </c>
      <c r="Y19">
        <f t="shared" si="0"/>
        <v>96</v>
      </c>
    </row>
    <row r="20" spans="3:25">
      <c r="C20" t="s">
        <v>58</v>
      </c>
      <c r="G20">
        <v>3</v>
      </c>
      <c r="L20">
        <v>4</v>
      </c>
      <c r="W20">
        <v>4</v>
      </c>
      <c r="Y20">
        <f t="shared" si="0"/>
        <v>11</v>
      </c>
    </row>
    <row r="21" spans="1:25">
      <c r="A21" t="s">
        <v>59</v>
      </c>
      <c r="B21" t="s">
        <v>60</v>
      </c>
      <c r="C21" t="s">
        <v>61</v>
      </c>
      <c r="D21" t="s">
        <v>13</v>
      </c>
      <c r="E21">
        <v>14</v>
      </c>
      <c r="F21">
        <v>18</v>
      </c>
      <c r="G21">
        <v>10</v>
      </c>
      <c r="H21">
        <v>11</v>
      </c>
      <c r="I21">
        <v>8</v>
      </c>
      <c r="J21">
        <v>9</v>
      </c>
      <c r="K21">
        <v>1</v>
      </c>
      <c r="L21">
        <v>4</v>
      </c>
      <c r="M21">
        <v>1</v>
      </c>
      <c r="N21">
        <v>6</v>
      </c>
      <c r="O21">
        <v>4</v>
      </c>
      <c r="P21">
        <v>3</v>
      </c>
      <c r="Q21">
        <v>3</v>
      </c>
      <c r="R21">
        <v>1</v>
      </c>
      <c r="S21">
        <v>1</v>
      </c>
      <c r="U21">
        <v>3</v>
      </c>
      <c r="V21">
        <v>3</v>
      </c>
      <c r="W21">
        <v>1</v>
      </c>
      <c r="Y21">
        <f t="shared" si="0"/>
        <v>101</v>
      </c>
    </row>
    <row r="22" spans="3:25">
      <c r="C22" s="1" t="s">
        <v>62</v>
      </c>
      <c r="D22" s="1" t="s">
        <v>63</v>
      </c>
      <c r="E22">
        <v>1</v>
      </c>
      <c r="F22">
        <v>1</v>
      </c>
      <c r="G22">
        <v>1</v>
      </c>
      <c r="H22">
        <v>1</v>
      </c>
      <c r="I22">
        <v>1</v>
      </c>
      <c r="Y22">
        <f t="shared" si="0"/>
        <v>5</v>
      </c>
    </row>
    <row r="23" spans="1:25">
      <c r="A23" t="s">
        <v>64</v>
      </c>
      <c r="B23" t="s">
        <v>65</v>
      </c>
      <c r="C23" t="s">
        <v>66</v>
      </c>
      <c r="D23" t="s">
        <v>13</v>
      </c>
      <c r="E23">
        <v>17</v>
      </c>
      <c r="F23">
        <v>28</v>
      </c>
      <c r="G23">
        <v>15</v>
      </c>
      <c r="H23">
        <v>12</v>
      </c>
      <c r="I23">
        <v>12</v>
      </c>
      <c r="J23">
        <v>38</v>
      </c>
      <c r="K23">
        <v>4</v>
      </c>
      <c r="L23">
        <v>12</v>
      </c>
      <c r="M23">
        <v>4</v>
      </c>
      <c r="N23">
        <v>24</v>
      </c>
      <c r="O23">
        <v>7</v>
      </c>
      <c r="P23">
        <v>8</v>
      </c>
      <c r="Q23">
        <v>16</v>
      </c>
      <c r="R23">
        <v>4</v>
      </c>
      <c r="T23">
        <v>1</v>
      </c>
      <c r="U23">
        <v>4</v>
      </c>
      <c r="Y23">
        <f t="shared" si="0"/>
        <v>206</v>
      </c>
    </row>
    <row r="24" spans="1:25">
      <c r="A24" t="s">
        <v>67</v>
      </c>
      <c r="B24" t="s">
        <v>8</v>
      </c>
      <c r="C24" t="s">
        <v>68</v>
      </c>
      <c r="D24" t="s">
        <v>8</v>
      </c>
      <c r="Y24">
        <f t="shared" si="0"/>
        <v>0</v>
      </c>
    </row>
    <row r="25" spans="1:25">
      <c r="A25" t="s">
        <v>69</v>
      </c>
      <c r="B25" t="s">
        <v>70</v>
      </c>
      <c r="C25" t="s">
        <v>71</v>
      </c>
      <c r="D25" t="s">
        <v>13</v>
      </c>
      <c r="Q25">
        <v>1</v>
      </c>
      <c r="Y25">
        <f t="shared" si="0"/>
        <v>1</v>
      </c>
    </row>
    <row r="26" spans="1:25">
      <c r="A26" t="s">
        <v>72</v>
      </c>
      <c r="B26" t="s">
        <v>73</v>
      </c>
      <c r="C26" t="s">
        <v>74</v>
      </c>
      <c r="D26" t="s">
        <v>13</v>
      </c>
      <c r="E26">
        <v>1</v>
      </c>
      <c r="F26">
        <v>1</v>
      </c>
      <c r="G26">
        <v>1</v>
      </c>
      <c r="H26">
        <v>1</v>
      </c>
      <c r="J26">
        <v>1</v>
      </c>
      <c r="Q26">
        <v>1</v>
      </c>
      <c r="R26">
        <v>1</v>
      </c>
      <c r="U26">
        <v>1</v>
      </c>
      <c r="V26">
        <v>1</v>
      </c>
      <c r="X26">
        <v>-9</v>
      </c>
      <c r="Y26">
        <f t="shared" si="0"/>
        <v>0</v>
      </c>
    </row>
    <row r="27" spans="1:25">
      <c r="A27" t="s">
        <v>75</v>
      </c>
      <c r="B27" t="s">
        <v>76</v>
      </c>
      <c r="C27" t="s">
        <v>77</v>
      </c>
      <c r="D27" t="s">
        <v>33</v>
      </c>
      <c r="Q27">
        <v>4</v>
      </c>
      <c r="Y27">
        <f t="shared" si="0"/>
        <v>4</v>
      </c>
    </row>
    <row r="28" spans="1:25">
      <c r="A28" t="s">
        <v>78</v>
      </c>
      <c r="B28" t="s">
        <v>8</v>
      </c>
      <c r="C28" t="s">
        <v>79</v>
      </c>
      <c r="D28" t="s">
        <v>8</v>
      </c>
      <c r="Y28">
        <f t="shared" si="0"/>
        <v>0</v>
      </c>
    </row>
    <row r="29" spans="1:25">
      <c r="A29" t="s">
        <v>80</v>
      </c>
      <c r="B29" t="s">
        <v>81</v>
      </c>
      <c r="C29" t="s">
        <v>82</v>
      </c>
      <c r="D29" t="s">
        <v>13</v>
      </c>
      <c r="Q29">
        <v>1</v>
      </c>
      <c r="Y29">
        <f t="shared" si="0"/>
        <v>1</v>
      </c>
    </row>
    <row r="30" spans="1:25">
      <c r="A30" t="s">
        <v>83</v>
      </c>
      <c r="B30" t="s">
        <v>84</v>
      </c>
      <c r="C30" t="s">
        <v>85</v>
      </c>
      <c r="D30" t="s">
        <v>33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L30">
        <v>1</v>
      </c>
      <c r="N30">
        <v>1</v>
      </c>
      <c r="O30">
        <v>1</v>
      </c>
      <c r="P30">
        <v>1</v>
      </c>
      <c r="Q30">
        <v>1</v>
      </c>
      <c r="R30">
        <v>1</v>
      </c>
      <c r="Y30">
        <f t="shared" si="0"/>
        <v>12</v>
      </c>
    </row>
    <row r="31" spans="1:25">
      <c r="A31" t="s">
        <v>86</v>
      </c>
      <c r="B31" t="s">
        <v>87</v>
      </c>
      <c r="C31" t="s">
        <v>88</v>
      </c>
      <c r="D31" t="s">
        <v>33</v>
      </c>
      <c r="E31">
        <v>6</v>
      </c>
      <c r="F31">
        <v>6</v>
      </c>
      <c r="G31">
        <v>2</v>
      </c>
      <c r="H31">
        <v>3</v>
      </c>
      <c r="I31">
        <v>3</v>
      </c>
      <c r="J31">
        <v>3</v>
      </c>
      <c r="L31">
        <v>6</v>
      </c>
      <c r="N31">
        <v>6</v>
      </c>
      <c r="O31">
        <v>2</v>
      </c>
      <c r="P31">
        <v>1</v>
      </c>
      <c r="Q31">
        <v>2</v>
      </c>
      <c r="R31">
        <v>1</v>
      </c>
      <c r="W31">
        <v>1</v>
      </c>
      <c r="Y31">
        <f t="shared" si="0"/>
        <v>42</v>
      </c>
    </row>
    <row r="32" spans="1:25">
      <c r="A32" t="s">
        <v>89</v>
      </c>
      <c r="B32" t="s">
        <v>8</v>
      </c>
      <c r="C32" t="s">
        <v>90</v>
      </c>
      <c r="D32" t="s">
        <v>8</v>
      </c>
      <c r="Q32">
        <v>0</v>
      </c>
      <c r="Y32">
        <f t="shared" si="0"/>
        <v>0</v>
      </c>
    </row>
    <row r="33" spans="1:25">
      <c r="A33" t="s">
        <v>91</v>
      </c>
      <c r="B33" t="s">
        <v>92</v>
      </c>
      <c r="C33" t="s">
        <v>93</v>
      </c>
      <c r="D33" t="s">
        <v>13</v>
      </c>
      <c r="Q33">
        <v>1</v>
      </c>
      <c r="Y33">
        <f t="shared" si="0"/>
        <v>1</v>
      </c>
    </row>
    <row r="34" spans="1:25">
      <c r="A34" t="s">
        <v>94</v>
      </c>
      <c r="B34" t="s">
        <v>95</v>
      </c>
      <c r="C34" t="s">
        <v>96</v>
      </c>
      <c r="D34" t="s">
        <v>33</v>
      </c>
      <c r="Q34">
        <v>41</v>
      </c>
      <c r="Y34">
        <f t="shared" si="0"/>
        <v>41</v>
      </c>
    </row>
    <row r="35" spans="1:25">
      <c r="A35" t="s">
        <v>97</v>
      </c>
      <c r="B35" t="s">
        <v>98</v>
      </c>
      <c r="C35" t="s">
        <v>99</v>
      </c>
      <c r="D35" t="s">
        <v>13</v>
      </c>
      <c r="I35">
        <v>1</v>
      </c>
      <c r="J35">
        <v>1</v>
      </c>
      <c r="Q35">
        <v>1</v>
      </c>
      <c r="T35">
        <v>1</v>
      </c>
      <c r="V35">
        <v>1</v>
      </c>
      <c r="Y35">
        <f t="shared" si="0"/>
        <v>5</v>
      </c>
    </row>
    <row r="36" spans="1:25">
      <c r="A36" t="s">
        <v>100</v>
      </c>
      <c r="B36" t="s">
        <v>101</v>
      </c>
      <c r="C36" t="s">
        <v>51</v>
      </c>
      <c r="D36" t="s">
        <v>13</v>
      </c>
      <c r="Q36">
        <v>4</v>
      </c>
      <c r="T36">
        <v>4</v>
      </c>
      <c r="V36">
        <v>4</v>
      </c>
      <c r="Y36">
        <f t="shared" si="0"/>
        <v>12</v>
      </c>
    </row>
    <row r="37" spans="1:25">
      <c r="A37" t="s">
        <v>102</v>
      </c>
      <c r="B37" t="s">
        <v>103</v>
      </c>
      <c r="C37" t="s">
        <v>34</v>
      </c>
      <c r="D37" t="s">
        <v>33</v>
      </c>
      <c r="Q37">
        <v>2</v>
      </c>
      <c r="T37">
        <v>1</v>
      </c>
      <c r="V37">
        <v>1</v>
      </c>
      <c r="W37">
        <v>3</v>
      </c>
      <c r="Y37">
        <f t="shared" si="0"/>
        <v>7</v>
      </c>
    </row>
    <row r="38" spans="1:25">
      <c r="A38" t="s">
        <v>104</v>
      </c>
      <c r="B38" t="s">
        <v>105</v>
      </c>
      <c r="C38" t="s">
        <v>106</v>
      </c>
      <c r="D38" t="s">
        <v>33</v>
      </c>
      <c r="Q38">
        <v>2</v>
      </c>
      <c r="Y38">
        <f t="shared" si="0"/>
        <v>2</v>
      </c>
    </row>
    <row r="39" spans="3:25">
      <c r="C39" t="s">
        <v>32</v>
      </c>
      <c r="T39">
        <v>9</v>
      </c>
      <c r="Y39">
        <f t="shared" si="0"/>
        <v>9</v>
      </c>
    </row>
    <row r="40" spans="3:25">
      <c r="C40" t="s">
        <v>35</v>
      </c>
      <c r="T40">
        <v>4</v>
      </c>
      <c r="W40">
        <v>10</v>
      </c>
      <c r="Y40">
        <f t="shared" si="0"/>
        <v>14</v>
      </c>
    </row>
    <row r="41" spans="3:25">
      <c r="C41" t="s">
        <v>107</v>
      </c>
      <c r="W41">
        <v>1</v>
      </c>
      <c r="Y41">
        <f t="shared" si="0"/>
        <v>1</v>
      </c>
    </row>
    <row r="42" spans="3:25">
      <c r="C42" t="s">
        <v>108</v>
      </c>
      <c r="W42">
        <v>10</v>
      </c>
      <c r="Y42">
        <f t="shared" si="0"/>
        <v>10</v>
      </c>
    </row>
    <row r="43" spans="3:25">
      <c r="C43" s="1" t="s">
        <v>6</v>
      </c>
      <c r="Y43">
        <f>SUM(Y3:Y42)</f>
        <v>2463</v>
      </c>
    </row>
  </sheetData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_72x0s2vcb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@刘</cp:lastModifiedBy>
  <dcterms:created xsi:type="dcterms:W3CDTF">2025-01-02T05:06:00Z</dcterms:created>
  <dcterms:modified xsi:type="dcterms:W3CDTF">2025-06-04T02:13:55Z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2741E76BA13B4AB79A6BB755C0EA11FB</vt:lpwstr>
  </property>
  <property fmtid="{D5CDD505-2E9C-101B-9397-08002B2CF9AE}" pid="4" name="KSOProductBuildVer">
    <vt:lpwstr>2052-11.1.0.12598</vt:lpwstr>
  </property>
</Properties>
</file>